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228" windowWidth="15120" windowHeight="7896" tabRatio="293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Blad1!$A$1:$M$23</definedName>
  </definedNames>
  <calcPr calcId="125725"/>
</workbook>
</file>

<file path=xl/calcChain.xml><?xml version="1.0" encoding="utf-8"?>
<calcChain xmlns="http://schemas.openxmlformats.org/spreadsheetml/2006/main">
  <c r="D5" i="1"/>
  <c r="L5" l="1"/>
  <c r="L6" s="1"/>
  <c r="H5"/>
  <c r="E5"/>
  <c r="H6"/>
  <c r="C5"/>
  <c r="K5"/>
  <c r="J5"/>
  <c r="I5"/>
  <c r="I6" s="1"/>
  <c r="F5"/>
  <c r="D6"/>
  <c r="B5"/>
  <c r="E6" l="1"/>
  <c r="B6"/>
  <c r="K6"/>
  <c r="F6"/>
  <c r="J6"/>
  <c r="C6"/>
  <c r="F11"/>
  <c r="M4" l="1"/>
  <c r="G4"/>
  <c r="M5" l="1"/>
  <c r="M6" s="1"/>
  <c r="G5"/>
  <c r="G6" s="1"/>
</calcChain>
</file>

<file path=xl/sharedStrings.xml><?xml version="1.0" encoding="utf-8"?>
<sst xmlns="http://schemas.openxmlformats.org/spreadsheetml/2006/main" count="128" uniqueCount="80">
  <si>
    <t>VETUS</t>
  </si>
  <si>
    <t>LOMBARDINI</t>
  </si>
  <si>
    <t>SOLÉ</t>
  </si>
  <si>
    <t>KUBOTA</t>
  </si>
  <si>
    <t>HK</t>
  </si>
  <si>
    <t>RPM</t>
  </si>
  <si>
    <t>VOLYM</t>
  </si>
  <si>
    <t>VIKT</t>
  </si>
  <si>
    <t>PRIS</t>
  </si>
  <si>
    <t>BACKSLAG</t>
  </si>
  <si>
    <t>AMPERE</t>
  </si>
  <si>
    <t>CYL</t>
  </si>
  <si>
    <t>MEKANISKT</t>
  </si>
  <si>
    <t>HYDRAULISKT</t>
  </si>
  <si>
    <t>KONTROLLPANEL</t>
  </si>
  <si>
    <t>NYCKEL/KNAPP</t>
  </si>
  <si>
    <t>VARVRÄKNARE</t>
  </si>
  <si>
    <t>OLJA</t>
  </si>
  <si>
    <t>TEMP</t>
  </si>
  <si>
    <t>LARM</t>
  </si>
  <si>
    <t>MODELLNAMN</t>
  </si>
  <si>
    <t>D2-75</t>
  </si>
  <si>
    <t>VOLVO PENTA</t>
  </si>
  <si>
    <t>VH4.65</t>
  </si>
  <si>
    <t>LDW 2204 M</t>
  </si>
  <si>
    <t>CRAFTSMAN</t>
  </si>
  <si>
    <t>√</t>
  </si>
  <si>
    <t>MINI-62</t>
  </si>
  <si>
    <t>BASMOTOR</t>
  </si>
  <si>
    <t>MITSUBISHI</t>
  </si>
  <si>
    <t>ZF25</t>
  </si>
  <si>
    <t>HYUNDAI</t>
  </si>
  <si>
    <t>ALFA 20E</t>
  </si>
  <si>
    <t>NANNI</t>
  </si>
  <si>
    <t>N4.50</t>
  </si>
  <si>
    <t>TM345</t>
  </si>
  <si>
    <t>NYCKEL</t>
  </si>
  <si>
    <t>TIMRÄKNARE</t>
  </si>
  <si>
    <t>•</t>
  </si>
  <si>
    <t>HS25A</t>
  </si>
  <si>
    <t>D2-55</t>
  </si>
  <si>
    <t>BETA MARINE</t>
  </si>
  <si>
    <t>BETA 75</t>
  </si>
  <si>
    <t>YANMAR</t>
  </si>
  <si>
    <t>KM4A</t>
  </si>
  <si>
    <t>CM4.80</t>
  </si>
  <si>
    <t>LDW 2204 MT</t>
  </si>
  <si>
    <t>PERKINS</t>
  </si>
  <si>
    <t>TMC 260</t>
  </si>
  <si>
    <t>BOTH</t>
  </si>
  <si>
    <t>DE LUXE</t>
  </si>
  <si>
    <t>ANALOG</t>
  </si>
  <si>
    <t>NETTO MED SÅLD MD21</t>
  </si>
  <si>
    <t>STANDARD</t>
  </si>
  <si>
    <t>TMC 60</t>
  </si>
  <si>
    <t>PRICE</t>
  </si>
  <si>
    <t>CONTROL PANEL</t>
  </si>
  <si>
    <t>KEY/BUTTON</t>
  </si>
  <si>
    <t>RPM INSTRUMENT</t>
  </si>
  <si>
    <t>NETTO MED GAMLA BACKSLAGET</t>
  </si>
  <si>
    <t>ORIGIN MANUFACTURER</t>
  </si>
  <si>
    <t>CAN BUS</t>
  </si>
  <si>
    <t>CM4.65</t>
  </si>
  <si>
    <t>GEARBOX</t>
  </si>
  <si>
    <t>HYDRAULIC</t>
  </si>
  <si>
    <t>MECHANICAL</t>
  </si>
  <si>
    <t>AURAL WARNING</t>
  </si>
  <si>
    <t>VOLUME</t>
  </si>
  <si>
    <t>WEIGHT</t>
  </si>
  <si>
    <t>ALTERNATOR AMPERAGE</t>
  </si>
  <si>
    <t>NET COST WITH SOLD MD21</t>
  </si>
  <si>
    <t>N4.60</t>
  </si>
  <si>
    <t>TMC260</t>
  </si>
  <si>
    <t>TMC60</t>
  </si>
  <si>
    <t>4JH5-BE</t>
  </si>
  <si>
    <t>NET COST BOBTAIL</t>
  </si>
  <si>
    <t>HOUR METER</t>
  </si>
  <si>
    <t>BUTTON</t>
  </si>
  <si>
    <t>OIL TEMP WARN</t>
  </si>
  <si>
    <t>ENGINE WATER TEMP WARN</t>
  </si>
</sst>
</file>

<file path=xl/styles.xml><?xml version="1.0" encoding="utf-8"?>
<styleSheet xmlns="http://schemas.openxmlformats.org/spreadsheetml/2006/main">
  <numFmts count="2">
    <numFmt numFmtId="164" formatCode="#,##0\ &quot;kr&quot;"/>
    <numFmt numFmtId="165" formatCode="#,##0\ [$SEK]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9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ont="1" applyFill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5" fontId="0" fillId="2" borderId="2" xfId="0" applyNumberFormat="1" applyFont="1" applyFill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164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5" fontId="0" fillId="2" borderId="3" xfId="0" applyNumberFormat="1" applyFill="1" applyBorder="1" applyAlignment="1">
      <alignment horizontal="center"/>
    </xf>
    <xf numFmtId="165" fontId="0" fillId="2" borderId="3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165" fontId="0" fillId="2" borderId="4" xfId="0" applyNumberFormat="1" applyFill="1" applyBorder="1" applyAlignment="1">
      <alignment horizontal="center"/>
    </xf>
    <xf numFmtId="165" fontId="0" fillId="2" borderId="4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165" fontId="0" fillId="2" borderId="7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4"/>
  <sheetViews>
    <sheetView tabSelected="1" zoomScale="110" zoomScaleNormal="11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10" sqref="M10"/>
    </sheetView>
  </sheetViews>
  <sheetFormatPr defaultColWidth="15" defaultRowHeight="14.4"/>
  <cols>
    <col min="1" max="1" width="23.5546875" style="14" bestFit="1" customWidth="1"/>
    <col min="2" max="13" width="15.6640625" style="9" customWidth="1"/>
    <col min="14" max="14" width="30.88671875" style="16" bestFit="1" customWidth="1"/>
    <col min="15" max="18" width="15" style="11"/>
    <col min="19" max="19" width="15" style="9"/>
    <col min="20" max="22" width="15" style="11"/>
    <col min="23" max="16384" width="15" style="9"/>
  </cols>
  <sheetData>
    <row r="1" spans="1:23" s="36" customFormat="1" thickTop="1">
      <c r="A1" s="35"/>
      <c r="B1" s="36" t="s">
        <v>33</v>
      </c>
      <c r="C1" s="36" t="s">
        <v>43</v>
      </c>
      <c r="D1" s="37" t="s">
        <v>22</v>
      </c>
      <c r="E1" s="36" t="s">
        <v>2</v>
      </c>
      <c r="F1" s="36" t="s">
        <v>33</v>
      </c>
      <c r="G1" s="40" t="s">
        <v>1</v>
      </c>
      <c r="H1" s="36" t="s">
        <v>25</v>
      </c>
      <c r="I1" s="36" t="s">
        <v>0</v>
      </c>
      <c r="J1" s="36" t="s">
        <v>22</v>
      </c>
      <c r="K1" s="36" t="s">
        <v>41</v>
      </c>
      <c r="L1" s="36" t="s">
        <v>25</v>
      </c>
      <c r="M1" s="36" t="s">
        <v>1</v>
      </c>
      <c r="N1" s="38"/>
      <c r="O1" s="39">
        <v>18500</v>
      </c>
    </row>
    <row r="2" spans="1:23" s="12" customFormat="1" ht="12">
      <c r="B2" s="17" t="s">
        <v>34</v>
      </c>
      <c r="C2" s="17" t="s">
        <v>74</v>
      </c>
      <c r="D2" s="27" t="s">
        <v>40</v>
      </c>
      <c r="E2" s="17" t="s">
        <v>27</v>
      </c>
      <c r="F2" s="17" t="s">
        <v>71</v>
      </c>
      <c r="G2" s="41" t="s">
        <v>24</v>
      </c>
      <c r="H2" s="17" t="s">
        <v>62</v>
      </c>
      <c r="I2" s="17" t="s">
        <v>23</v>
      </c>
      <c r="J2" s="17" t="s">
        <v>21</v>
      </c>
      <c r="K2" s="17" t="s">
        <v>42</v>
      </c>
      <c r="L2" s="17" t="s">
        <v>45</v>
      </c>
      <c r="M2" s="17" t="s">
        <v>46</v>
      </c>
      <c r="N2" s="12" t="s">
        <v>20</v>
      </c>
    </row>
    <row r="3" spans="1:23" s="12" customFormat="1" ht="12">
      <c r="A3" s="12" t="s">
        <v>60</v>
      </c>
      <c r="B3" s="17" t="s">
        <v>3</v>
      </c>
      <c r="C3" s="17" t="s">
        <v>43</v>
      </c>
      <c r="D3" s="27" t="s">
        <v>47</v>
      </c>
      <c r="E3" s="17" t="s">
        <v>29</v>
      </c>
      <c r="F3" s="17" t="s">
        <v>3</v>
      </c>
      <c r="G3" s="41" t="s">
        <v>1</v>
      </c>
      <c r="H3" s="17" t="s">
        <v>31</v>
      </c>
      <c r="I3" s="17" t="s">
        <v>31</v>
      </c>
      <c r="J3" s="17" t="s">
        <v>47</v>
      </c>
      <c r="K3" s="17" t="s">
        <v>3</v>
      </c>
      <c r="L3" s="17" t="s">
        <v>31</v>
      </c>
      <c r="M3" s="17" t="s">
        <v>1</v>
      </c>
      <c r="N3" s="12" t="s">
        <v>28</v>
      </c>
    </row>
    <row r="4" spans="1:23" s="3" customFormat="1">
      <c r="A4" s="13" t="s">
        <v>55</v>
      </c>
      <c r="B4" s="19">
        <v>101840</v>
      </c>
      <c r="C4" s="23">
        <v>115597</v>
      </c>
      <c r="D4" s="28">
        <v>104290</v>
      </c>
      <c r="E4" s="23">
        <v>92800</v>
      </c>
      <c r="F4" s="19">
        <v>118200</v>
      </c>
      <c r="G4" s="2">
        <f>89900</f>
        <v>89900</v>
      </c>
      <c r="H4" s="23">
        <v>99900</v>
      </c>
      <c r="I4" s="2">
        <v>100000</v>
      </c>
      <c r="J4" s="2">
        <v>127600</v>
      </c>
      <c r="K4" s="2">
        <v>117800</v>
      </c>
      <c r="L4" s="2">
        <v>99900</v>
      </c>
      <c r="M4" s="2">
        <f>112000</f>
        <v>112000</v>
      </c>
      <c r="N4" s="15" t="s">
        <v>8</v>
      </c>
      <c r="S4" s="4"/>
    </row>
    <row r="5" spans="1:23" s="3" customFormat="1">
      <c r="A5" s="13" t="s">
        <v>75</v>
      </c>
      <c r="B5" s="20">
        <f>B4-8000</f>
        <v>93840</v>
      </c>
      <c r="C5" s="24">
        <f>C4-15000</f>
        <v>100597</v>
      </c>
      <c r="D5" s="29">
        <f>86063</f>
        <v>86063</v>
      </c>
      <c r="E5" s="24">
        <f>E4-9200</f>
        <v>83600</v>
      </c>
      <c r="F5" s="20">
        <f>F4-8100</f>
        <v>110100</v>
      </c>
      <c r="G5" s="5">
        <f>G4-11000</f>
        <v>78900</v>
      </c>
      <c r="H5" s="24">
        <f>H4</f>
        <v>99900</v>
      </c>
      <c r="I5" s="5">
        <f>I4</f>
        <v>100000</v>
      </c>
      <c r="J5" s="5">
        <f>J4-18000</f>
        <v>109600</v>
      </c>
      <c r="K5" s="5">
        <f>K4</f>
        <v>117800</v>
      </c>
      <c r="L5" s="5">
        <f>L4</f>
        <v>99900</v>
      </c>
      <c r="M5" s="5">
        <f>M4-11000</f>
        <v>101000</v>
      </c>
      <c r="N5" s="15" t="s">
        <v>59</v>
      </c>
      <c r="S5" s="6"/>
      <c r="W5" s="4"/>
    </row>
    <row r="6" spans="1:23" s="3" customFormat="1">
      <c r="A6" s="13" t="s">
        <v>70</v>
      </c>
      <c r="B6" s="20">
        <f>B5-O1</f>
        <v>75340</v>
      </c>
      <c r="C6" s="24">
        <f>C5-O1</f>
        <v>82097</v>
      </c>
      <c r="D6" s="29">
        <f>D5-O1</f>
        <v>67563</v>
      </c>
      <c r="E6" s="24">
        <f>E5-O1</f>
        <v>65100</v>
      </c>
      <c r="F6" s="20">
        <f>F5-O1</f>
        <v>91600</v>
      </c>
      <c r="G6" s="5">
        <f>G5-O1</f>
        <v>60400</v>
      </c>
      <c r="H6" s="24">
        <f>H5-O1</f>
        <v>81400</v>
      </c>
      <c r="I6" s="5">
        <f>I5-O1</f>
        <v>81500</v>
      </c>
      <c r="J6" s="5">
        <f>J5-O1</f>
        <v>91100</v>
      </c>
      <c r="K6" s="5">
        <f>K5-O1</f>
        <v>99300</v>
      </c>
      <c r="L6" s="5">
        <f>L5-O1</f>
        <v>81400</v>
      </c>
      <c r="M6" s="5">
        <f>M5-O1</f>
        <v>82500</v>
      </c>
      <c r="N6" s="15" t="s">
        <v>52</v>
      </c>
      <c r="S6" s="7"/>
      <c r="W6" s="4"/>
    </row>
    <row r="7" spans="1:23">
      <c r="A7" s="14" t="s">
        <v>4</v>
      </c>
      <c r="B7" s="21">
        <v>50</v>
      </c>
      <c r="C7" s="25">
        <v>54</v>
      </c>
      <c r="D7" s="30">
        <v>55</v>
      </c>
      <c r="E7" s="25">
        <v>59</v>
      </c>
      <c r="F7" s="21">
        <v>60</v>
      </c>
      <c r="G7" s="8">
        <v>60</v>
      </c>
      <c r="H7" s="25">
        <v>65</v>
      </c>
      <c r="I7" s="8">
        <v>65.3</v>
      </c>
      <c r="J7" s="8">
        <v>72</v>
      </c>
      <c r="K7" s="8">
        <v>75</v>
      </c>
      <c r="L7" s="8">
        <v>80</v>
      </c>
      <c r="M7" s="8">
        <v>87</v>
      </c>
      <c r="N7" s="16" t="s">
        <v>4</v>
      </c>
      <c r="O7" s="9"/>
      <c r="P7" s="9"/>
      <c r="Q7" s="9"/>
      <c r="R7" s="9"/>
      <c r="T7" s="9"/>
      <c r="U7" s="9"/>
      <c r="V7" s="9"/>
    </row>
    <row r="8" spans="1:23">
      <c r="A8" s="14" t="s">
        <v>5</v>
      </c>
      <c r="B8" s="22">
        <v>2800</v>
      </c>
      <c r="C8" s="26">
        <v>3200</v>
      </c>
      <c r="D8" s="31">
        <v>3000</v>
      </c>
      <c r="E8" s="26">
        <v>3000</v>
      </c>
      <c r="F8" s="22">
        <v>2800</v>
      </c>
      <c r="G8" s="10">
        <v>3600</v>
      </c>
      <c r="H8" s="26">
        <v>3000</v>
      </c>
      <c r="I8" s="10">
        <v>3000</v>
      </c>
      <c r="J8" s="10">
        <v>3000</v>
      </c>
      <c r="K8" s="10">
        <v>2600</v>
      </c>
      <c r="L8" s="10">
        <v>4000</v>
      </c>
      <c r="M8" s="8">
        <v>3200</v>
      </c>
      <c r="N8" s="16" t="s">
        <v>5</v>
      </c>
      <c r="O8" s="9"/>
      <c r="P8" s="9"/>
      <c r="Q8" s="9"/>
      <c r="R8" s="9"/>
      <c r="T8" s="9"/>
      <c r="U8" s="9"/>
      <c r="V8" s="9"/>
    </row>
    <row r="9" spans="1:23">
      <c r="A9" s="14" t="s">
        <v>67</v>
      </c>
      <c r="B9" s="22">
        <v>2197</v>
      </c>
      <c r="C9" s="26">
        <v>1995</v>
      </c>
      <c r="D9" s="31">
        <v>2200</v>
      </c>
      <c r="E9" s="26">
        <v>2311</v>
      </c>
      <c r="F9" s="22">
        <v>2000</v>
      </c>
      <c r="G9" s="10">
        <v>2199</v>
      </c>
      <c r="H9" s="26">
        <v>2607</v>
      </c>
      <c r="I9" s="10">
        <v>2607</v>
      </c>
      <c r="J9" s="10">
        <v>2200</v>
      </c>
      <c r="K9" s="10">
        <v>3620</v>
      </c>
      <c r="L9" s="10">
        <v>2607</v>
      </c>
      <c r="M9" s="8">
        <v>2199</v>
      </c>
      <c r="N9" s="16" t="s">
        <v>6</v>
      </c>
      <c r="O9" s="9"/>
      <c r="P9" s="9"/>
      <c r="Q9" s="9"/>
      <c r="R9" s="9"/>
      <c r="T9" s="9"/>
      <c r="U9" s="9"/>
      <c r="V9" s="9"/>
    </row>
    <row r="10" spans="1:23">
      <c r="A10" s="14" t="s">
        <v>11</v>
      </c>
      <c r="B10" s="1">
        <v>4</v>
      </c>
      <c r="C10" s="1">
        <v>4</v>
      </c>
      <c r="D10" s="32">
        <v>4</v>
      </c>
      <c r="E10" s="1">
        <v>4</v>
      </c>
      <c r="F10" s="1">
        <v>4</v>
      </c>
      <c r="G10" s="10">
        <v>4</v>
      </c>
      <c r="H10" s="1">
        <v>4</v>
      </c>
      <c r="I10" s="1">
        <v>4</v>
      </c>
      <c r="J10" s="1">
        <v>4</v>
      </c>
      <c r="K10" s="1">
        <v>4</v>
      </c>
      <c r="L10" s="1">
        <v>4</v>
      </c>
      <c r="M10" s="9">
        <v>4</v>
      </c>
      <c r="N10" s="16" t="s">
        <v>11</v>
      </c>
      <c r="O10" s="9"/>
      <c r="P10" s="9"/>
      <c r="Q10" s="9"/>
      <c r="R10" s="9"/>
      <c r="T10" s="9"/>
      <c r="U10" s="9"/>
      <c r="V10" s="9"/>
    </row>
    <row r="11" spans="1:23">
      <c r="A11" s="14" t="s">
        <v>68</v>
      </c>
      <c r="B11" s="22">
        <v>235</v>
      </c>
      <c r="C11" s="26">
        <v>201</v>
      </c>
      <c r="D11" s="31">
        <v>249</v>
      </c>
      <c r="E11" s="26">
        <v>240</v>
      </c>
      <c r="F11" s="22">
        <f>234+18</f>
        <v>252</v>
      </c>
      <c r="G11" s="10">
        <v>232</v>
      </c>
      <c r="H11" s="26">
        <v>235</v>
      </c>
      <c r="I11" s="10">
        <v>240</v>
      </c>
      <c r="J11" s="10">
        <v>264</v>
      </c>
      <c r="K11" s="10">
        <v>414</v>
      </c>
      <c r="L11" s="10">
        <v>235</v>
      </c>
      <c r="M11" s="8">
        <v>253</v>
      </c>
      <c r="N11" s="16" t="s">
        <v>7</v>
      </c>
      <c r="O11" s="9"/>
      <c r="P11" s="9"/>
      <c r="Q11" s="9"/>
      <c r="R11" s="9"/>
      <c r="T11" s="9"/>
      <c r="U11" s="9"/>
      <c r="V11" s="9"/>
    </row>
    <row r="12" spans="1:23">
      <c r="A12" s="14" t="s">
        <v>69</v>
      </c>
      <c r="B12" s="22">
        <v>100</v>
      </c>
      <c r="C12" s="26">
        <v>80</v>
      </c>
      <c r="D12" s="31">
        <v>115</v>
      </c>
      <c r="E12" s="26">
        <v>50</v>
      </c>
      <c r="F12" s="22">
        <v>100</v>
      </c>
      <c r="G12" s="10">
        <v>120</v>
      </c>
      <c r="H12" s="26">
        <v>110</v>
      </c>
      <c r="I12" s="10">
        <v>115</v>
      </c>
      <c r="J12" s="10">
        <v>115</v>
      </c>
      <c r="K12" s="10">
        <v>65</v>
      </c>
      <c r="L12" s="10">
        <v>110</v>
      </c>
      <c r="M12" s="8">
        <v>120</v>
      </c>
      <c r="N12" s="16" t="s">
        <v>10</v>
      </c>
      <c r="O12" s="9"/>
      <c r="P12" s="9"/>
      <c r="Q12" s="9"/>
      <c r="R12" s="9"/>
      <c r="T12" s="9"/>
      <c r="U12" s="9"/>
      <c r="V12" s="9"/>
    </row>
    <row r="13" spans="1:23" s="17" customFormat="1" ht="12">
      <c r="A13" s="14" t="s">
        <v>56</v>
      </c>
      <c r="D13" s="27" t="s">
        <v>61</v>
      </c>
      <c r="G13" s="41" t="s">
        <v>53</v>
      </c>
      <c r="H13" s="17" t="s">
        <v>32</v>
      </c>
      <c r="J13" s="17" t="s">
        <v>61</v>
      </c>
      <c r="L13" s="17" t="s">
        <v>32</v>
      </c>
      <c r="M13" s="17" t="s">
        <v>50</v>
      </c>
      <c r="N13" s="16" t="s">
        <v>14</v>
      </c>
    </row>
    <row r="14" spans="1:23" s="17" customFormat="1" ht="12">
      <c r="A14" s="14" t="s">
        <v>57</v>
      </c>
      <c r="D14" s="27" t="s">
        <v>77</v>
      </c>
      <c r="G14" s="41" t="s">
        <v>49</v>
      </c>
      <c r="I14" s="17" t="s">
        <v>36</v>
      </c>
      <c r="M14" s="17" t="s">
        <v>49</v>
      </c>
      <c r="N14" s="16" t="s">
        <v>15</v>
      </c>
    </row>
    <row r="15" spans="1:23" s="17" customFormat="1" ht="12">
      <c r="A15" s="14" t="s">
        <v>58</v>
      </c>
      <c r="D15" s="27" t="s">
        <v>26</v>
      </c>
      <c r="G15" s="41" t="s">
        <v>26</v>
      </c>
      <c r="I15" s="17" t="s">
        <v>26</v>
      </c>
      <c r="M15" s="17" t="s">
        <v>51</v>
      </c>
      <c r="N15" s="16" t="s">
        <v>16</v>
      </c>
    </row>
    <row r="16" spans="1:23" s="17" customFormat="1" ht="12">
      <c r="A16" s="14" t="s">
        <v>78</v>
      </c>
      <c r="D16" s="27" t="s">
        <v>26</v>
      </c>
      <c r="G16" s="41" t="s">
        <v>26</v>
      </c>
      <c r="I16" s="17" t="s">
        <v>26</v>
      </c>
      <c r="M16" s="17" t="s">
        <v>26</v>
      </c>
      <c r="N16" s="16" t="s">
        <v>17</v>
      </c>
    </row>
    <row r="17" spans="1:19" s="17" customFormat="1" ht="12">
      <c r="A17" s="14" t="s">
        <v>79</v>
      </c>
      <c r="D17" s="27" t="s">
        <v>26</v>
      </c>
      <c r="G17" s="43" t="s">
        <v>26</v>
      </c>
      <c r="I17" s="18" t="s">
        <v>38</v>
      </c>
      <c r="K17" s="18"/>
      <c r="M17" s="17" t="s">
        <v>26</v>
      </c>
      <c r="N17" s="16" t="s">
        <v>18</v>
      </c>
      <c r="S17" s="18"/>
    </row>
    <row r="18" spans="1:19" s="17" customFormat="1" ht="12">
      <c r="A18" s="14" t="s">
        <v>66</v>
      </c>
      <c r="D18" s="27" t="s">
        <v>26</v>
      </c>
      <c r="G18" s="41" t="s">
        <v>26</v>
      </c>
      <c r="I18" s="17" t="s">
        <v>26</v>
      </c>
      <c r="M18" s="18" t="s">
        <v>26</v>
      </c>
      <c r="N18" s="16" t="s">
        <v>19</v>
      </c>
    </row>
    <row r="19" spans="1:19" s="17" customFormat="1" ht="12">
      <c r="A19" s="14" t="s">
        <v>76</v>
      </c>
      <c r="D19" s="27" t="s">
        <v>26</v>
      </c>
      <c r="G19" s="41" t="s">
        <v>26</v>
      </c>
      <c r="I19" s="17" t="s">
        <v>26</v>
      </c>
      <c r="M19" s="17" t="s">
        <v>26</v>
      </c>
      <c r="N19" s="16" t="s">
        <v>37</v>
      </c>
    </row>
    <row r="20" spans="1:19" s="17" customFormat="1" ht="12">
      <c r="A20" s="14" t="s">
        <v>63</v>
      </c>
      <c r="B20" s="17" t="s">
        <v>73</v>
      </c>
      <c r="C20" s="17" t="s">
        <v>44</v>
      </c>
      <c r="D20" s="27" t="s">
        <v>39</v>
      </c>
      <c r="E20" s="17" t="s">
        <v>73</v>
      </c>
      <c r="F20" s="17" t="s">
        <v>72</v>
      </c>
      <c r="G20" s="41" t="s">
        <v>54</v>
      </c>
      <c r="H20" s="17" t="s">
        <v>30</v>
      </c>
      <c r="I20" s="17" t="s">
        <v>35</v>
      </c>
      <c r="J20" s="17" t="s">
        <v>39</v>
      </c>
      <c r="L20" s="17" t="s">
        <v>30</v>
      </c>
      <c r="M20" s="17" t="s">
        <v>48</v>
      </c>
      <c r="N20" s="16" t="s">
        <v>9</v>
      </c>
    </row>
    <row r="21" spans="1:19" s="17" customFormat="1" ht="12">
      <c r="A21" s="14" t="s">
        <v>64</v>
      </c>
      <c r="D21" s="33" t="s">
        <v>26</v>
      </c>
      <c r="G21" s="41"/>
      <c r="H21" s="18" t="s">
        <v>26</v>
      </c>
      <c r="I21" s="18" t="s">
        <v>26</v>
      </c>
      <c r="J21" s="18" t="s">
        <v>26</v>
      </c>
      <c r="K21" s="18"/>
      <c r="L21" s="18" t="s">
        <v>26</v>
      </c>
      <c r="N21" s="16" t="s">
        <v>13</v>
      </c>
      <c r="S21" s="18"/>
    </row>
    <row r="22" spans="1:19" s="17" customFormat="1" ht="12">
      <c r="A22" s="14" t="s">
        <v>65</v>
      </c>
      <c r="C22" s="18" t="s">
        <v>26</v>
      </c>
      <c r="D22" s="27"/>
      <c r="F22" s="18" t="s">
        <v>26</v>
      </c>
      <c r="G22" s="43" t="s">
        <v>26</v>
      </c>
      <c r="K22" s="18" t="s">
        <v>26</v>
      </c>
      <c r="M22" s="18" t="s">
        <v>26</v>
      </c>
      <c r="N22" s="16" t="s">
        <v>12</v>
      </c>
      <c r="S22" s="18"/>
    </row>
    <row r="23" spans="1:19" ht="15" thickBot="1">
      <c r="D23" s="34"/>
      <c r="G23" s="42"/>
    </row>
    <row r="24" spans="1:19" ht="15" thickTop="1"/>
  </sheetData>
  <conditionalFormatting sqref="S5:S6">
    <cfRule type="colorScale" priority="30">
      <colorScale>
        <cfvo type="min" val="0"/>
        <cfvo type="percentile" val="50"/>
        <cfvo type="max" val="0"/>
        <color rgb="FF00B050"/>
        <color rgb="FFFFC000"/>
        <color rgb="FFFF0000"/>
      </colorScale>
    </cfRule>
  </conditionalFormatting>
  <conditionalFormatting sqref="B6:M6">
    <cfRule type="colorScale" priority="14">
      <colorScale>
        <cfvo type="min" val="0"/>
        <cfvo type="percentile" val="25"/>
        <cfvo type="max" val="0"/>
        <color rgb="FF00B050"/>
        <color rgb="FFFFFF00"/>
        <color rgb="FFFF0000"/>
      </colorScale>
    </cfRule>
  </conditionalFormatting>
  <conditionalFormatting sqref="B8:M8">
    <cfRule type="colorScale" priority="12">
      <colorScale>
        <cfvo type="min" val="0"/>
        <cfvo type="percentile" val="75"/>
        <cfvo type="max" val="0"/>
        <color rgb="FF00B050"/>
        <color rgb="FFFFFF00"/>
        <color rgb="FFFF0000"/>
      </colorScale>
    </cfRule>
  </conditionalFormatting>
  <conditionalFormatting sqref="B9:M9">
    <cfRule type="colorScale" priority="11">
      <colorScale>
        <cfvo type="min" val="0"/>
        <cfvo type="percentile" val="20"/>
        <cfvo type="max" val="0"/>
        <color rgb="FFFF0000"/>
        <color rgb="FFFFFF00"/>
        <color rgb="FF00B050"/>
      </colorScale>
    </cfRule>
  </conditionalFormatting>
  <conditionalFormatting sqref="B11:M11">
    <cfRule type="colorScale" priority="10">
      <colorScale>
        <cfvo type="min" val="0"/>
        <cfvo type="percentile" val="40"/>
        <cfvo type="max" val="0"/>
        <color rgb="FF00B050"/>
        <color rgb="FFFFFF00"/>
        <color rgb="FFFF0000"/>
      </colorScale>
    </cfRule>
  </conditionalFormatting>
  <conditionalFormatting sqref="B12:M12">
    <cfRule type="colorScale" priority="9">
      <colorScale>
        <cfvo type="min" val="0"/>
        <cfvo type="percentile" val="35"/>
        <cfvo type="max" val="0"/>
        <color rgb="FFFF0000"/>
        <color rgb="FFFFFF00"/>
        <color rgb="FF00B050"/>
      </colorScale>
    </cfRule>
  </conditionalFormatting>
  <conditionalFormatting sqref="B4:M4">
    <cfRule type="colorScale" priority="8">
      <colorScale>
        <cfvo type="min" val="0"/>
        <cfvo type="percentile" val="25"/>
        <cfvo type="max" val="0"/>
        <color rgb="FF00B050"/>
        <color rgb="FFFFFF00"/>
        <color rgb="FFFF0000"/>
      </colorScale>
    </cfRule>
  </conditionalFormatting>
  <conditionalFormatting sqref="B5:M5">
    <cfRule type="colorScale" priority="7">
      <colorScale>
        <cfvo type="min" val="0"/>
        <cfvo type="percentile" val="25"/>
        <cfvo type="max" val="0"/>
        <color rgb="FF00B050"/>
        <color rgb="FFFFFF00"/>
        <color rgb="FFFF0000"/>
      </colorScale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Company>The Sailing Society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</dc:creator>
  <cp:lastModifiedBy>Bosse</cp:lastModifiedBy>
  <cp:lastPrinted>2013-08-28T05:49:22Z</cp:lastPrinted>
  <dcterms:created xsi:type="dcterms:W3CDTF">2013-07-16T17:17:59Z</dcterms:created>
  <dcterms:modified xsi:type="dcterms:W3CDTF">2013-08-28T05:50:15Z</dcterms:modified>
</cp:coreProperties>
</file>